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11988"/>
  </bookViews>
  <sheets>
    <sheet name="rozpočet 2019 N+V" sheetId="4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G33" i="4" l="1"/>
  <c r="I6" i="4" l="1"/>
  <c r="K42" i="4" l="1"/>
  <c r="K40" i="4"/>
  <c r="K37" i="4"/>
  <c r="K33" i="4"/>
  <c r="J42" i="4"/>
  <c r="J40" i="4"/>
  <c r="J37" i="4"/>
  <c r="J33" i="4"/>
  <c r="I42" i="4"/>
  <c r="I40" i="4"/>
  <c r="I37" i="4"/>
  <c r="I33" i="4"/>
  <c r="H42" i="4"/>
  <c r="H40" i="4"/>
  <c r="H37" i="4"/>
  <c r="H33" i="4"/>
  <c r="E42" i="4"/>
  <c r="E40" i="4"/>
  <c r="E37" i="4"/>
  <c r="D42" i="4"/>
  <c r="D40" i="4"/>
  <c r="D37" i="4"/>
  <c r="D33" i="4"/>
  <c r="E27" i="4"/>
  <c r="E24" i="4"/>
  <c r="E21" i="4"/>
  <c r="E15" i="4"/>
  <c r="E10" i="4"/>
  <c r="E6" i="4"/>
  <c r="D27" i="4"/>
  <c r="D24" i="4"/>
  <c r="D21" i="4"/>
  <c r="D15" i="4"/>
  <c r="D10" i="4"/>
  <c r="D6" i="4"/>
  <c r="K27" i="4"/>
  <c r="K24" i="4"/>
  <c r="K21" i="4"/>
  <c r="K15" i="4"/>
  <c r="K10" i="4"/>
  <c r="K6" i="4"/>
  <c r="J27" i="4"/>
  <c r="J24" i="4"/>
  <c r="J21" i="4"/>
  <c r="J15" i="4"/>
  <c r="J6" i="4"/>
  <c r="J10" i="4"/>
  <c r="I27" i="4"/>
  <c r="I24" i="4"/>
  <c r="I21" i="4"/>
  <c r="I15" i="4"/>
  <c r="I10" i="4"/>
  <c r="H27" i="4"/>
  <c r="H24" i="4"/>
  <c r="H21" i="4"/>
  <c r="H15" i="4"/>
  <c r="H10" i="4"/>
  <c r="H6" i="4"/>
  <c r="G42" i="4"/>
  <c r="G40" i="4"/>
  <c r="G37" i="4"/>
  <c r="G27" i="4"/>
  <c r="G24" i="4"/>
  <c r="G21" i="4"/>
  <c r="G15" i="4"/>
  <c r="G10" i="4"/>
  <c r="G6" i="4"/>
  <c r="F6" i="4"/>
  <c r="F10" i="4"/>
  <c r="F15" i="4"/>
  <c r="F21" i="4"/>
  <c r="F24" i="4"/>
  <c r="F27" i="4"/>
  <c r="F42" i="4"/>
  <c r="F40" i="4"/>
  <c r="F37" i="4"/>
  <c r="F33" i="4"/>
</calcChain>
</file>

<file path=xl/sharedStrings.xml><?xml version="1.0" encoding="utf-8"?>
<sst xmlns="http://schemas.openxmlformats.org/spreadsheetml/2006/main" count="74" uniqueCount="65">
  <si>
    <t>Název organizace:</t>
  </si>
  <si>
    <t>vypracovala:</t>
  </si>
  <si>
    <t>telefon:</t>
  </si>
  <si>
    <t>sídlo zařízení:</t>
  </si>
  <si>
    <t>VÝNOSY</t>
  </si>
  <si>
    <t>Rozpočet byl schválen Radou města Hulína dne:</t>
  </si>
  <si>
    <t>usnesením číslo:</t>
  </si>
  <si>
    <t xml:space="preserve">mzdové náklady </t>
  </si>
  <si>
    <t>Hlavní činnost</t>
  </si>
  <si>
    <t>Hosp.činnost</t>
  </si>
  <si>
    <t>Zveřejněno na webových stránkách zařízení dne:</t>
  </si>
  <si>
    <t>v Hulíně dne:</t>
  </si>
  <si>
    <t>číslo</t>
  </si>
  <si>
    <t>účtu</t>
  </si>
  <si>
    <t xml:space="preserve">spotřeba materiálu </t>
  </si>
  <si>
    <t xml:space="preserve">spotřeba energií </t>
  </si>
  <si>
    <t xml:space="preserve">prodané zboží </t>
  </si>
  <si>
    <t xml:space="preserve">opravy a udržování </t>
  </si>
  <si>
    <t xml:space="preserve">cestovné </t>
  </si>
  <si>
    <t xml:space="preserve">náklady na reprezentaci </t>
  </si>
  <si>
    <t xml:space="preserve">ostatní služby </t>
  </si>
  <si>
    <t xml:space="preserve">zákonné sociální pojištění </t>
  </si>
  <si>
    <t xml:space="preserve">jiné sociální pojištění </t>
  </si>
  <si>
    <t xml:space="preserve">zákonné sociální náklady </t>
  </si>
  <si>
    <t xml:space="preserve">jiné sociální náklady </t>
  </si>
  <si>
    <t xml:space="preserve">silniční daň </t>
  </si>
  <si>
    <t xml:space="preserve">jiné daně a poplatky </t>
  </si>
  <si>
    <t xml:space="preserve">jiné pokuty a penále </t>
  </si>
  <si>
    <t xml:space="preserve">Odpisy </t>
  </si>
  <si>
    <t xml:space="preserve">DDHM  </t>
  </si>
  <si>
    <t xml:space="preserve">ostatní náklady z činnosti </t>
  </si>
  <si>
    <t xml:space="preserve">výnosy z prodeje služeb </t>
  </si>
  <si>
    <t xml:space="preserve">výnosy z pronájmu majetku </t>
  </si>
  <si>
    <t xml:space="preserve">čerpání fondů </t>
  </si>
  <si>
    <t xml:space="preserve">ostatní výnosy z činnosti </t>
  </si>
  <si>
    <t xml:space="preserve">příspěvek zřizovatele </t>
  </si>
  <si>
    <t xml:space="preserve">výnosy z vlastních výkonů </t>
  </si>
  <si>
    <t>Náklady celkem</t>
  </si>
  <si>
    <t>Výnosy celkem</t>
  </si>
  <si>
    <t>NÁKLADY</t>
  </si>
  <si>
    <t>ředitel PO:</t>
  </si>
  <si>
    <t>Spotřebované nákupy</t>
  </si>
  <si>
    <t>Služby</t>
  </si>
  <si>
    <t>Osobní náklady</t>
  </si>
  <si>
    <t>Daně a poplatky</t>
  </si>
  <si>
    <t xml:space="preserve">Ostatní náklady  </t>
  </si>
  <si>
    <t>Odpisy a opravné položky</t>
  </si>
  <si>
    <t xml:space="preserve">Výnosy z vlastních výkonů </t>
  </si>
  <si>
    <t>Ostatní výnosy</t>
  </si>
  <si>
    <t>Finanční výnosy</t>
  </si>
  <si>
    <t>úroky</t>
  </si>
  <si>
    <t>Výnosy z transferů</t>
  </si>
  <si>
    <t xml:space="preserve">  </t>
  </si>
  <si>
    <t>Mgr. Hana Fuksová</t>
  </si>
  <si>
    <t>Julie Smítalová</t>
  </si>
  <si>
    <t>Základní škola Hulín, příspěvková organizace</t>
  </si>
  <si>
    <t>Nábřeží 938, 768 24 Hulín</t>
  </si>
  <si>
    <t>skutečnost 2018</t>
  </si>
  <si>
    <t>Návrh rozpočtu příspěvkové organizace města Hulín na rok 2020</t>
  </si>
  <si>
    <t>rozpočet 2019</t>
  </si>
  <si>
    <t>skutečnost 2019</t>
  </si>
  <si>
    <t>návrh 2020</t>
  </si>
  <si>
    <t>příspěvke ze SR</t>
  </si>
  <si>
    <t xml:space="preserve">skutečnost 2018 </t>
  </si>
  <si>
    <t>14/24/RM/2019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</si>
</sst>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11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/>
    <xf numFmtId="0" fontId="5" fillId="0" borderId="0" xfId="0" applyFont="1"/>
    <xf numFmtId="0" fontId="0" fillId="0" borderId="0" xfId="0"/>
    <xf numFmtId="0" fontId="7" fillId="0" borderId="0" xfId="0" applyFont="1"/>
    <xf numFmtId="0" fontId="6" fillId="3" borderId="6" xfId="0" applyFont="1" applyFill="1" applyBorder="1"/>
    <xf numFmtId="0" fontId="6" fillId="3" borderId="12" xfId="0" applyFont="1" applyFill="1" applyBorder="1"/>
    <xf numFmtId="0" fontId="6" fillId="3" borderId="9" xfId="0" applyFont="1" applyFill="1" applyBorder="1" applyAlignment="1"/>
    <xf numFmtId="0" fontId="6" fillId="3" borderId="10" xfId="0" applyFont="1" applyFill="1" applyBorder="1"/>
    <xf numFmtId="0" fontId="6" fillId="3" borderId="7" xfId="0" applyFont="1" applyFill="1" applyBorder="1"/>
    <xf numFmtId="0" fontId="3" fillId="3" borderId="5" xfId="0" applyFont="1" applyFill="1" applyBorder="1"/>
    <xf numFmtId="0" fontId="3" fillId="3" borderId="8" xfId="0" applyFont="1" applyFill="1" applyBorder="1"/>
    <xf numFmtId="41" fontId="3" fillId="3" borderId="11" xfId="1" applyNumberFormat="1" applyFont="1" applyFill="1" applyBorder="1"/>
    <xf numFmtId="1" fontId="3" fillId="3" borderId="2" xfId="0" applyNumberFormat="1" applyFont="1" applyFill="1" applyBorder="1" applyAlignment="1">
      <alignment horizontal="center"/>
    </xf>
    <xf numFmtId="41" fontId="8" fillId="2" borderId="9" xfId="0" applyNumberFormat="1" applyFont="1" applyFill="1" applyBorder="1" applyAlignment="1"/>
    <xf numFmtId="41" fontId="8" fillId="2" borderId="5" xfId="0" applyNumberFormat="1" applyFont="1" applyFill="1" applyBorder="1" applyAlignment="1"/>
    <xf numFmtId="0" fontId="9" fillId="0" borderId="5" xfId="0" applyFont="1" applyBorder="1"/>
    <xf numFmtId="41" fontId="10" fillId="0" borderId="5" xfId="0" applyNumberFormat="1" applyFont="1" applyBorder="1"/>
    <xf numFmtId="0" fontId="10" fillId="0" borderId="5" xfId="0" applyFont="1" applyBorder="1"/>
    <xf numFmtId="41" fontId="10" fillId="0" borderId="5" xfId="0" applyNumberFormat="1" applyFont="1" applyBorder="1" applyAlignment="1">
      <alignment horizontal="center"/>
    </xf>
    <xf numFmtId="0" fontId="8" fillId="2" borderId="5" xfId="0" applyFont="1" applyFill="1" applyBorder="1"/>
    <xf numFmtId="41" fontId="8" fillId="2" borderId="5" xfId="0" applyNumberFormat="1" applyFont="1" applyFill="1" applyBorder="1" applyAlignment="1">
      <alignment horizontal="center"/>
    </xf>
    <xf numFmtId="41" fontId="10" fillId="2" borderId="5" xfId="0" applyNumberFormat="1" applyFont="1" applyFill="1" applyBorder="1"/>
    <xf numFmtId="0" fontId="9" fillId="0" borderId="10" xfId="0" applyFont="1" applyBorder="1"/>
    <xf numFmtId="41" fontId="10" fillId="0" borderId="10" xfId="0" applyNumberFormat="1" applyFont="1" applyBorder="1"/>
    <xf numFmtId="0" fontId="10" fillId="0" borderId="10" xfId="0" applyFont="1" applyBorder="1"/>
    <xf numFmtId="0" fontId="8" fillId="2" borderId="10" xfId="0" applyFont="1" applyFill="1" applyBorder="1"/>
    <xf numFmtId="0" fontId="8" fillId="2" borderId="8" xfId="0" applyFont="1" applyFill="1" applyBorder="1"/>
    <xf numFmtId="0" fontId="9" fillId="0" borderId="5" xfId="0" applyFont="1" applyBorder="1" applyProtection="1">
      <protection locked="0"/>
    </xf>
    <xf numFmtId="41" fontId="10" fillId="0" borderId="5" xfId="0" applyNumberFormat="1" applyFont="1" applyBorder="1" applyProtection="1">
      <protection locked="0"/>
    </xf>
    <xf numFmtId="0" fontId="8" fillId="2" borderId="5" xfId="0" applyFont="1" applyFill="1" applyBorder="1" applyProtection="1">
      <protection locked="0"/>
    </xf>
    <xf numFmtId="41" fontId="8" fillId="2" borderId="5" xfId="0" applyNumberFormat="1" applyFont="1" applyFill="1" applyBorder="1" applyProtection="1"/>
    <xf numFmtId="0" fontId="8" fillId="2" borderId="6" xfId="0" applyFont="1" applyFill="1" applyBorder="1" applyProtection="1">
      <protection locked="0"/>
    </xf>
    <xf numFmtId="41" fontId="8" fillId="2" borderId="6" xfId="0" applyNumberFormat="1" applyFont="1" applyFill="1" applyBorder="1" applyProtection="1"/>
    <xf numFmtId="14" fontId="2" fillId="0" borderId="0" xfId="0" applyNumberFormat="1" applyFont="1"/>
    <xf numFmtId="0" fontId="9" fillId="0" borderId="0" xfId="0" applyFont="1" applyBorder="1" applyProtection="1">
      <protection locked="0"/>
    </xf>
    <xf numFmtId="41" fontId="10" fillId="0" borderId="0" xfId="0" applyNumberFormat="1" applyFont="1" applyBorder="1" applyProtection="1">
      <protection locked="0"/>
    </xf>
    <xf numFmtId="41" fontId="10" fillId="0" borderId="0" xfId="0" applyNumberFormat="1" applyFont="1" applyBorder="1"/>
    <xf numFmtId="41" fontId="8" fillId="2" borderId="5" xfId="0" applyNumberFormat="1" applyFont="1" applyFill="1" applyBorder="1"/>
    <xf numFmtId="41" fontId="8" fillId="2" borderId="10" xfId="0" applyNumberFormat="1" applyFont="1" applyFill="1" applyBorder="1"/>
    <xf numFmtId="14" fontId="5" fillId="0" borderId="0" xfId="0" applyNumberFormat="1" applyFont="1"/>
    <xf numFmtId="0" fontId="9" fillId="4" borderId="5" xfId="0" applyFont="1" applyFill="1" applyBorder="1" applyProtection="1">
      <protection locked="0"/>
    </xf>
    <xf numFmtId="41" fontId="10" fillId="4" borderId="5" xfId="0" applyNumberFormat="1" applyFont="1" applyFill="1" applyBorder="1" applyProtection="1">
      <protection locked="0"/>
    </xf>
    <xf numFmtId="41" fontId="10" fillId="4" borderId="5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/>
    <xf numFmtId="0" fontId="3" fillId="3" borderId="14" xfId="0" applyFont="1" applyFill="1" applyBorder="1" applyAlignment="1"/>
    <xf numFmtId="0" fontId="3" fillId="3" borderId="1" xfId="0" applyFont="1" applyFill="1" applyBorder="1" applyAlignment="1"/>
    <xf numFmtId="0" fontId="3" fillId="3" borderId="15" xfId="0" applyFont="1" applyFill="1" applyBorder="1" applyAlignment="1"/>
    <xf numFmtId="0" fontId="3" fillId="0" borderId="0" xfId="0" applyFont="1" applyAlignment="1"/>
    <xf numFmtId="0" fontId="5" fillId="0" borderId="16" xfId="0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H1" workbookViewId="0">
      <selection activeCell="K13" sqref="K13"/>
    </sheetView>
  </sheetViews>
  <sheetFormatPr defaultRowHeight="13.2" x14ac:dyDescent="0.25"/>
  <cols>
    <col min="1" max="1" width="4.33203125" style="6" customWidth="1"/>
    <col min="2" max="2" width="24.44140625" customWidth="1"/>
    <col min="3" max="3" width="4.88671875" customWidth="1"/>
    <col min="4" max="4" width="14.88671875" style="6" customWidth="1"/>
    <col min="5" max="5" width="12" style="6" customWidth="1"/>
    <col min="6" max="6" width="14.77734375" customWidth="1"/>
    <col min="7" max="7" width="12.88671875" customWidth="1"/>
    <col min="8" max="8" width="14.77734375" customWidth="1"/>
    <col min="9" max="9" width="12.33203125" customWidth="1"/>
    <col min="10" max="10" width="14.88671875" customWidth="1"/>
    <col min="11" max="11" width="12.109375" customWidth="1"/>
  </cols>
  <sheetData>
    <row r="1" spans="2:11" x14ac:dyDescent="0.25">
      <c r="B1" s="59" t="s">
        <v>58</v>
      </c>
      <c r="C1" s="60"/>
      <c r="D1" s="60"/>
      <c r="E1" s="60"/>
      <c r="F1" s="60"/>
      <c r="G1" s="60"/>
      <c r="H1" s="5" t="s">
        <v>5</v>
      </c>
      <c r="I1" s="5"/>
      <c r="J1" s="5"/>
      <c r="K1" s="43">
        <v>43782</v>
      </c>
    </row>
    <row r="2" spans="2:11" x14ac:dyDescent="0.25">
      <c r="B2" s="5" t="s">
        <v>0</v>
      </c>
      <c r="C2" s="57" t="s">
        <v>55</v>
      </c>
      <c r="D2" s="57"/>
      <c r="E2" s="57"/>
      <c r="F2" s="57"/>
      <c r="G2" s="57"/>
      <c r="H2" s="5" t="s">
        <v>6</v>
      </c>
      <c r="I2" s="5" t="s">
        <v>64</v>
      </c>
      <c r="J2" s="5"/>
      <c r="K2" s="5"/>
    </row>
    <row r="3" spans="2:11" x14ac:dyDescent="0.25">
      <c r="B3" s="5" t="s">
        <v>3</v>
      </c>
      <c r="C3" s="58" t="s">
        <v>56</v>
      </c>
      <c r="D3" s="58"/>
      <c r="E3" s="58"/>
      <c r="F3" s="58"/>
      <c r="G3" s="58"/>
      <c r="H3" s="5" t="s">
        <v>10</v>
      </c>
      <c r="I3" s="5"/>
      <c r="J3" s="5"/>
      <c r="K3" s="43"/>
    </row>
    <row r="4" spans="2:11" x14ac:dyDescent="0.25">
      <c r="B4" s="13" t="s">
        <v>39</v>
      </c>
      <c r="C4" s="14" t="s">
        <v>12</v>
      </c>
      <c r="D4" s="47" t="s">
        <v>63</v>
      </c>
      <c r="E4" s="48"/>
      <c r="F4" s="47" t="s">
        <v>59</v>
      </c>
      <c r="G4" s="48"/>
      <c r="H4" s="47" t="s">
        <v>60</v>
      </c>
      <c r="I4" s="49"/>
      <c r="J4" s="50" t="s">
        <v>61</v>
      </c>
      <c r="K4" s="51"/>
    </row>
    <row r="5" spans="2:11" s="7" customFormat="1" ht="10.199999999999999" x14ac:dyDescent="0.2">
      <c r="B5" s="8"/>
      <c r="C5" s="9" t="s">
        <v>13</v>
      </c>
      <c r="D5" s="10" t="s">
        <v>8</v>
      </c>
      <c r="E5" s="11" t="s">
        <v>9</v>
      </c>
      <c r="F5" s="10" t="s">
        <v>8</v>
      </c>
      <c r="G5" s="11" t="s">
        <v>9</v>
      </c>
      <c r="H5" s="11" t="s">
        <v>8</v>
      </c>
      <c r="I5" s="12" t="s">
        <v>9</v>
      </c>
      <c r="J5" s="12" t="s">
        <v>8</v>
      </c>
      <c r="K5" s="11" t="s">
        <v>9</v>
      </c>
    </row>
    <row r="6" spans="2:11" s="6" customFormat="1" x14ac:dyDescent="0.25">
      <c r="B6" s="23" t="s">
        <v>41</v>
      </c>
      <c r="C6" s="23">
        <v>50</v>
      </c>
      <c r="D6" s="17">
        <f t="shared" ref="D6:K6" si="0">SUM(D7:D9)</f>
        <v>4327535</v>
      </c>
      <c r="E6" s="17">
        <f t="shared" si="0"/>
        <v>428479</v>
      </c>
      <c r="F6" s="17">
        <f t="shared" si="0"/>
        <v>4536016</v>
      </c>
      <c r="G6" s="17">
        <f t="shared" si="0"/>
        <v>463000</v>
      </c>
      <c r="H6" s="17">
        <f t="shared" si="0"/>
        <v>3226639</v>
      </c>
      <c r="I6" s="17">
        <f>SUM(I7:I9)</f>
        <v>338355</v>
      </c>
      <c r="J6" s="17">
        <f t="shared" si="0"/>
        <v>4550000</v>
      </c>
      <c r="K6" s="18">
        <f t="shared" si="0"/>
        <v>465000</v>
      </c>
    </row>
    <row r="7" spans="2:11" x14ac:dyDescent="0.25">
      <c r="B7" s="19" t="s">
        <v>14</v>
      </c>
      <c r="C7" s="19">
        <v>501</v>
      </c>
      <c r="D7" s="20">
        <v>2868673</v>
      </c>
      <c r="E7" s="20">
        <v>316461</v>
      </c>
      <c r="F7" s="20">
        <v>2686016</v>
      </c>
      <c r="G7" s="21">
        <v>343000</v>
      </c>
      <c r="H7" s="20">
        <v>1978680</v>
      </c>
      <c r="I7" s="20">
        <v>257500</v>
      </c>
      <c r="J7" s="20">
        <v>2600000</v>
      </c>
      <c r="K7" s="21">
        <v>354000</v>
      </c>
    </row>
    <row r="8" spans="2:11" x14ac:dyDescent="0.25">
      <c r="B8" s="19" t="s">
        <v>15</v>
      </c>
      <c r="C8" s="19">
        <v>502</v>
      </c>
      <c r="D8" s="22">
        <v>1458862</v>
      </c>
      <c r="E8" s="22">
        <v>112018</v>
      </c>
      <c r="F8" s="21">
        <v>1850000</v>
      </c>
      <c r="G8" s="21">
        <v>120000</v>
      </c>
      <c r="H8" s="20">
        <v>1247959</v>
      </c>
      <c r="I8" s="20">
        <v>80855</v>
      </c>
      <c r="J8" s="21">
        <v>1950000</v>
      </c>
      <c r="K8" s="21">
        <v>111000</v>
      </c>
    </row>
    <row r="9" spans="2:11" x14ac:dyDescent="0.25">
      <c r="B9" s="19" t="s">
        <v>16</v>
      </c>
      <c r="C9" s="19">
        <v>504</v>
      </c>
      <c r="D9" s="22"/>
      <c r="E9" s="22"/>
      <c r="F9" s="21"/>
      <c r="G9" s="21"/>
      <c r="H9" s="20"/>
      <c r="I9" s="20"/>
      <c r="J9" s="21"/>
      <c r="K9" s="21"/>
    </row>
    <row r="10" spans="2:11" s="6" customFormat="1" x14ac:dyDescent="0.25">
      <c r="B10" s="23" t="s">
        <v>42</v>
      </c>
      <c r="C10" s="23">
        <v>51</v>
      </c>
      <c r="D10" s="24">
        <f t="shared" ref="D10:K10" si="1">SUM(D11:D14)</f>
        <v>2908048</v>
      </c>
      <c r="E10" s="24">
        <f t="shared" si="1"/>
        <v>29673</v>
      </c>
      <c r="F10" s="24">
        <f t="shared" si="1"/>
        <v>1590888</v>
      </c>
      <c r="G10" s="24">
        <f t="shared" si="1"/>
        <v>22000</v>
      </c>
      <c r="H10" s="24">
        <f t="shared" si="1"/>
        <v>1374288</v>
      </c>
      <c r="I10" s="24">
        <f t="shared" si="1"/>
        <v>20255</v>
      </c>
      <c r="J10" s="24">
        <f t="shared" si="1"/>
        <v>1365000</v>
      </c>
      <c r="K10" s="24">
        <f t="shared" si="1"/>
        <v>28000</v>
      </c>
    </row>
    <row r="11" spans="2:11" x14ac:dyDescent="0.25">
      <c r="B11" s="19" t="s">
        <v>17</v>
      </c>
      <c r="C11" s="19">
        <v>511</v>
      </c>
      <c r="D11" s="20">
        <v>1968785</v>
      </c>
      <c r="E11" s="20"/>
      <c r="F11" s="20">
        <v>681282</v>
      </c>
      <c r="G11" s="21"/>
      <c r="H11" s="20">
        <v>692793</v>
      </c>
      <c r="I11" s="20"/>
      <c r="J11" s="20">
        <v>500000</v>
      </c>
      <c r="K11" s="21"/>
    </row>
    <row r="12" spans="2:11" x14ac:dyDescent="0.25">
      <c r="B12" s="19" t="s">
        <v>18</v>
      </c>
      <c r="C12" s="19">
        <v>512</v>
      </c>
      <c r="D12" s="20">
        <v>64087</v>
      </c>
      <c r="E12" s="20"/>
      <c r="F12" s="20">
        <v>65000</v>
      </c>
      <c r="G12" s="21"/>
      <c r="H12" s="20">
        <v>64724</v>
      </c>
      <c r="I12" s="20"/>
      <c r="J12" s="20">
        <v>65000</v>
      </c>
      <c r="K12" s="21"/>
    </row>
    <row r="13" spans="2:11" x14ac:dyDescent="0.25">
      <c r="B13" s="19" t="s">
        <v>19</v>
      </c>
      <c r="C13" s="19">
        <v>513</v>
      </c>
      <c r="D13" s="20"/>
      <c r="E13" s="20"/>
      <c r="F13" s="20"/>
      <c r="G13" s="21"/>
      <c r="H13" s="20"/>
      <c r="I13" s="20"/>
      <c r="J13" s="20"/>
      <c r="K13" s="21"/>
    </row>
    <row r="14" spans="2:11" x14ac:dyDescent="0.25">
      <c r="B14" s="19" t="s">
        <v>20</v>
      </c>
      <c r="C14" s="19">
        <v>518</v>
      </c>
      <c r="D14" s="22">
        <v>875176</v>
      </c>
      <c r="E14" s="22">
        <v>29673</v>
      </c>
      <c r="F14" s="22">
        <v>844606</v>
      </c>
      <c r="G14" s="21">
        <v>22000</v>
      </c>
      <c r="H14" s="22">
        <v>616771</v>
      </c>
      <c r="I14" s="22">
        <v>20255</v>
      </c>
      <c r="J14" s="22">
        <v>800000</v>
      </c>
      <c r="K14" s="21">
        <v>28000</v>
      </c>
    </row>
    <row r="15" spans="2:11" s="6" customFormat="1" x14ac:dyDescent="0.25">
      <c r="B15" s="23" t="s">
        <v>43</v>
      </c>
      <c r="C15" s="23">
        <v>52</v>
      </c>
      <c r="D15" s="24">
        <f t="shared" ref="D15:K15" si="2">SUM(D16:D20)</f>
        <v>24604221</v>
      </c>
      <c r="E15" s="24">
        <f t="shared" si="2"/>
        <v>197625</v>
      </c>
      <c r="F15" s="24">
        <f t="shared" si="2"/>
        <v>27732459</v>
      </c>
      <c r="G15" s="24">
        <f t="shared" si="2"/>
        <v>207500</v>
      </c>
      <c r="H15" s="24">
        <f t="shared" si="2"/>
        <v>20397528</v>
      </c>
      <c r="I15" s="24">
        <f t="shared" si="2"/>
        <v>156287</v>
      </c>
      <c r="J15" s="24">
        <f t="shared" si="2"/>
        <v>30777900</v>
      </c>
      <c r="K15" s="24">
        <f t="shared" si="2"/>
        <v>214800</v>
      </c>
    </row>
    <row r="16" spans="2:11" x14ac:dyDescent="0.25">
      <c r="B16" s="19" t="s">
        <v>7</v>
      </c>
      <c r="C16" s="19">
        <v>521</v>
      </c>
      <c r="D16" s="20">
        <v>18024244</v>
      </c>
      <c r="E16" s="20">
        <v>144541</v>
      </c>
      <c r="F16" s="20">
        <v>20314049</v>
      </c>
      <c r="G16" s="21">
        <v>152000</v>
      </c>
      <c r="H16" s="20">
        <v>14940824</v>
      </c>
      <c r="I16" s="20">
        <v>114632</v>
      </c>
      <c r="J16" s="20">
        <v>22345400</v>
      </c>
      <c r="K16" s="21">
        <v>158000</v>
      </c>
    </row>
    <row r="17" spans="2:13" x14ac:dyDescent="0.25">
      <c r="B17" s="19" t="s">
        <v>21</v>
      </c>
      <c r="C17" s="19">
        <v>524</v>
      </c>
      <c r="D17" s="20">
        <v>6018582</v>
      </c>
      <c r="E17" s="20">
        <v>49144</v>
      </c>
      <c r="F17" s="20">
        <v>6815742</v>
      </c>
      <c r="G17" s="21">
        <v>52000</v>
      </c>
      <c r="H17" s="20">
        <v>5007253</v>
      </c>
      <c r="I17" s="20">
        <v>38893</v>
      </c>
      <c r="J17" s="20">
        <v>7776200</v>
      </c>
      <c r="K17" s="21">
        <v>53000</v>
      </c>
    </row>
    <row r="18" spans="2:13" x14ac:dyDescent="0.25">
      <c r="B18" s="19" t="s">
        <v>22</v>
      </c>
      <c r="C18" s="19">
        <v>525</v>
      </c>
      <c r="D18" s="20">
        <v>76350</v>
      </c>
      <c r="E18" s="20">
        <v>549</v>
      </c>
      <c r="F18" s="20">
        <v>81260</v>
      </c>
      <c r="G18" s="21">
        <v>500</v>
      </c>
      <c r="H18" s="20">
        <v>61198</v>
      </c>
      <c r="I18" s="20">
        <v>469</v>
      </c>
      <c r="J18" s="20">
        <v>89400</v>
      </c>
      <c r="K18" s="21">
        <v>600</v>
      </c>
    </row>
    <row r="19" spans="2:13" x14ac:dyDescent="0.25">
      <c r="B19" s="19" t="s">
        <v>23</v>
      </c>
      <c r="C19" s="19">
        <v>527</v>
      </c>
      <c r="D19" s="20">
        <v>485045</v>
      </c>
      <c r="E19" s="20">
        <v>3391</v>
      </c>
      <c r="F19" s="20">
        <v>521408</v>
      </c>
      <c r="G19" s="21">
        <v>3000</v>
      </c>
      <c r="H19" s="20">
        <v>388253</v>
      </c>
      <c r="I19" s="20">
        <v>2293</v>
      </c>
      <c r="J19" s="20">
        <v>566900</v>
      </c>
      <c r="K19" s="21">
        <v>3200</v>
      </c>
    </row>
    <row r="20" spans="2:13" x14ac:dyDescent="0.25">
      <c r="B20" s="19" t="s">
        <v>24</v>
      </c>
      <c r="C20" s="19">
        <v>528</v>
      </c>
      <c r="D20" s="20"/>
      <c r="E20" s="20"/>
      <c r="F20" s="20"/>
      <c r="G20" s="21"/>
      <c r="H20" s="20"/>
      <c r="I20" s="20"/>
      <c r="J20" s="20"/>
      <c r="K20" s="21"/>
      <c r="M20" s="5" t="s">
        <v>52</v>
      </c>
    </row>
    <row r="21" spans="2:13" s="6" customFormat="1" x14ac:dyDescent="0.25">
      <c r="B21" s="23" t="s">
        <v>44</v>
      </c>
      <c r="C21" s="23">
        <v>53</v>
      </c>
      <c r="D21" s="25">
        <f t="shared" ref="D21:K21" si="3">SUM(D22:D23)</f>
        <v>0</v>
      </c>
      <c r="E21" s="25">
        <f t="shared" si="3"/>
        <v>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</row>
    <row r="22" spans="2:13" x14ac:dyDescent="0.25">
      <c r="B22" s="19" t="s">
        <v>25</v>
      </c>
      <c r="C22" s="19">
        <v>531</v>
      </c>
      <c r="D22" s="20"/>
      <c r="E22" s="20"/>
      <c r="F22" s="20"/>
      <c r="G22" s="21"/>
      <c r="H22" s="20"/>
      <c r="I22" s="20"/>
      <c r="J22" s="20"/>
      <c r="K22" s="21"/>
    </row>
    <row r="23" spans="2:13" x14ac:dyDescent="0.25">
      <c r="B23" s="19" t="s">
        <v>26</v>
      </c>
      <c r="C23" s="19">
        <v>538</v>
      </c>
      <c r="D23" s="20"/>
      <c r="E23" s="20"/>
      <c r="F23" s="20"/>
      <c r="G23" s="21"/>
      <c r="H23" s="20"/>
      <c r="I23" s="20"/>
      <c r="J23" s="20"/>
      <c r="K23" s="21"/>
    </row>
    <row r="24" spans="2:13" s="6" customFormat="1" x14ac:dyDescent="0.25">
      <c r="B24" s="23" t="s">
        <v>45</v>
      </c>
      <c r="C24" s="23">
        <v>54</v>
      </c>
      <c r="D24" s="41">
        <f t="shared" ref="D24:K24" si="4">SUM(D25:D26)</f>
        <v>577088</v>
      </c>
      <c r="E24" s="41">
        <f t="shared" si="4"/>
        <v>0</v>
      </c>
      <c r="F24" s="41">
        <f t="shared" si="4"/>
        <v>338728</v>
      </c>
      <c r="G24" s="41">
        <f t="shared" si="4"/>
        <v>0</v>
      </c>
      <c r="H24" s="41">
        <f t="shared" si="4"/>
        <v>253975</v>
      </c>
      <c r="I24" s="41">
        <f t="shared" si="4"/>
        <v>0</v>
      </c>
      <c r="J24" s="41">
        <f t="shared" si="4"/>
        <v>370000</v>
      </c>
      <c r="K24" s="41">
        <f t="shared" si="4"/>
        <v>0</v>
      </c>
      <c r="L24" s="1"/>
      <c r="M24" s="1"/>
    </row>
    <row r="25" spans="2:13" x14ac:dyDescent="0.25">
      <c r="B25" s="19" t="s">
        <v>27</v>
      </c>
      <c r="C25" s="19">
        <v>542</v>
      </c>
      <c r="D25" s="20"/>
      <c r="E25" s="20"/>
      <c r="F25" s="20"/>
      <c r="G25" s="21"/>
      <c r="H25" s="20"/>
      <c r="I25" s="20"/>
      <c r="J25" s="20"/>
      <c r="K25" s="21"/>
    </row>
    <row r="26" spans="2:13" x14ac:dyDescent="0.25">
      <c r="B26" s="26" t="s">
        <v>30</v>
      </c>
      <c r="C26" s="26">
        <v>549</v>
      </c>
      <c r="D26" s="27">
        <v>577088</v>
      </c>
      <c r="E26" s="27"/>
      <c r="F26" s="27">
        <v>338728</v>
      </c>
      <c r="G26" s="28"/>
      <c r="H26" s="27">
        <v>253975</v>
      </c>
      <c r="I26" s="27"/>
      <c r="J26" s="27">
        <v>370000</v>
      </c>
      <c r="K26" s="28"/>
    </row>
    <row r="27" spans="2:13" s="6" customFormat="1" x14ac:dyDescent="0.25">
      <c r="B27" s="29" t="s">
        <v>46</v>
      </c>
      <c r="C27" s="29">
        <v>55</v>
      </c>
      <c r="D27" s="42">
        <f t="shared" ref="D27:K27" si="5">SUM(D28:D29)</f>
        <v>533248</v>
      </c>
      <c r="E27" s="42">
        <f t="shared" si="5"/>
        <v>0</v>
      </c>
      <c r="F27" s="42">
        <f t="shared" si="5"/>
        <v>501601</v>
      </c>
      <c r="G27" s="42">
        <f t="shared" si="5"/>
        <v>0</v>
      </c>
      <c r="H27" s="42">
        <f t="shared" si="5"/>
        <v>426786</v>
      </c>
      <c r="I27" s="42">
        <f t="shared" si="5"/>
        <v>0</v>
      </c>
      <c r="J27" s="42">
        <f t="shared" si="5"/>
        <v>479080</v>
      </c>
      <c r="K27" s="42">
        <f t="shared" si="5"/>
        <v>0</v>
      </c>
    </row>
    <row r="28" spans="2:13" x14ac:dyDescent="0.25">
      <c r="B28" s="19" t="s">
        <v>28</v>
      </c>
      <c r="C28" s="19">
        <v>551</v>
      </c>
      <c r="D28" s="20">
        <v>70404</v>
      </c>
      <c r="E28" s="20"/>
      <c r="F28" s="20">
        <v>70920</v>
      </c>
      <c r="G28" s="21"/>
      <c r="H28" s="20">
        <v>51150</v>
      </c>
      <c r="I28" s="20"/>
      <c r="J28" s="20">
        <v>79080</v>
      </c>
      <c r="K28" s="21"/>
    </row>
    <row r="29" spans="2:13" ht="13.8" thickBot="1" x14ac:dyDescent="0.3">
      <c r="B29" s="19" t="s">
        <v>29</v>
      </c>
      <c r="C29" s="19">
        <v>558</v>
      </c>
      <c r="D29" s="20">
        <v>462844</v>
      </c>
      <c r="E29" s="20"/>
      <c r="F29" s="20">
        <v>430681</v>
      </c>
      <c r="G29" s="21"/>
      <c r="H29" s="20">
        <v>375636</v>
      </c>
      <c r="I29" s="20"/>
      <c r="J29" s="20">
        <v>400000</v>
      </c>
      <c r="K29" s="21"/>
    </row>
    <row r="30" spans="2:13" ht="13.8" thickTop="1" x14ac:dyDescent="0.25">
      <c r="B30" s="53" t="s">
        <v>37</v>
      </c>
      <c r="C30" s="54"/>
      <c r="D30" s="15">
        <v>32950140</v>
      </c>
      <c r="E30" s="15">
        <v>655777</v>
      </c>
      <c r="F30" s="15">
        <v>34699692</v>
      </c>
      <c r="G30" s="15">
        <v>692500</v>
      </c>
      <c r="H30" s="15">
        <v>25679216</v>
      </c>
      <c r="I30" s="15">
        <v>514897</v>
      </c>
      <c r="J30" s="15">
        <v>37541980</v>
      </c>
      <c r="K30" s="15">
        <v>707800</v>
      </c>
    </row>
    <row r="31" spans="2:13" ht="6.75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2:13" s="1" customFormat="1" x14ac:dyDescent="0.25">
      <c r="B32" s="13" t="s">
        <v>4</v>
      </c>
      <c r="C32" s="14"/>
      <c r="D32" s="47" t="s">
        <v>57</v>
      </c>
      <c r="E32" s="48"/>
      <c r="F32" s="47" t="s">
        <v>59</v>
      </c>
      <c r="G32" s="49"/>
      <c r="H32" s="52" t="s">
        <v>60</v>
      </c>
      <c r="I32" s="48"/>
      <c r="J32" s="47" t="s">
        <v>61</v>
      </c>
      <c r="K32" s="49"/>
    </row>
    <row r="33" spans="2:11" s="1" customFormat="1" x14ac:dyDescent="0.25">
      <c r="B33" s="23" t="s">
        <v>47</v>
      </c>
      <c r="C33" s="30">
        <v>60</v>
      </c>
      <c r="D33" s="24">
        <f t="shared" ref="D33:K33" si="6">SUM(D34:D36)</f>
        <v>2048978</v>
      </c>
      <c r="E33" s="24">
        <v>800028</v>
      </c>
      <c r="F33" s="24">
        <f t="shared" si="6"/>
        <v>2004530</v>
      </c>
      <c r="G33" s="24">
        <f>SUM(G34:G36)</f>
        <v>880000</v>
      </c>
      <c r="H33" s="24">
        <f t="shared" si="6"/>
        <v>1500714</v>
      </c>
      <c r="I33" s="24">
        <f t="shared" si="6"/>
        <v>654426</v>
      </c>
      <c r="J33" s="24">
        <f t="shared" si="6"/>
        <v>2204500</v>
      </c>
      <c r="K33" s="24">
        <f t="shared" si="6"/>
        <v>900000</v>
      </c>
    </row>
    <row r="34" spans="2:11" s="1" customFormat="1" x14ac:dyDescent="0.25">
      <c r="B34" s="31" t="s">
        <v>31</v>
      </c>
      <c r="C34" s="31">
        <v>602</v>
      </c>
      <c r="D34" s="32">
        <v>1909308</v>
      </c>
      <c r="E34" s="32">
        <v>743363</v>
      </c>
      <c r="F34" s="32">
        <v>1860530</v>
      </c>
      <c r="G34" s="20">
        <v>800000</v>
      </c>
      <c r="H34" s="32">
        <v>1379274</v>
      </c>
      <c r="I34" s="32">
        <v>612426</v>
      </c>
      <c r="J34" s="32">
        <v>2046500</v>
      </c>
      <c r="K34" s="20">
        <v>842000</v>
      </c>
    </row>
    <row r="35" spans="2:11" s="1" customFormat="1" x14ac:dyDescent="0.25">
      <c r="B35" s="31" t="s">
        <v>32</v>
      </c>
      <c r="C35" s="31">
        <v>603</v>
      </c>
      <c r="D35" s="32"/>
      <c r="E35" s="32">
        <v>56665</v>
      </c>
      <c r="F35" s="32"/>
      <c r="G35" s="20">
        <v>80000</v>
      </c>
      <c r="H35" s="32"/>
      <c r="I35" s="32">
        <v>42000</v>
      </c>
      <c r="J35" s="32"/>
      <c r="K35" s="20">
        <v>58000</v>
      </c>
    </row>
    <row r="36" spans="2:11" s="1" customFormat="1" x14ac:dyDescent="0.25">
      <c r="B36" s="31" t="s">
        <v>36</v>
      </c>
      <c r="C36" s="31">
        <v>609</v>
      </c>
      <c r="D36" s="32">
        <v>139670</v>
      </c>
      <c r="E36" s="32"/>
      <c r="F36" s="32">
        <v>144000</v>
      </c>
      <c r="G36" s="20"/>
      <c r="H36" s="32">
        <v>121440</v>
      </c>
      <c r="I36" s="32"/>
      <c r="J36" s="32">
        <v>158000</v>
      </c>
      <c r="K36" s="20"/>
    </row>
    <row r="37" spans="2:11" s="1" customFormat="1" x14ac:dyDescent="0.25">
      <c r="B37" s="33" t="s">
        <v>48</v>
      </c>
      <c r="C37" s="33">
        <v>64</v>
      </c>
      <c r="D37" s="34">
        <f t="shared" ref="D37:K37" si="7">SUM(D38:D39)</f>
        <v>2043846</v>
      </c>
      <c r="E37" s="34">
        <f t="shared" si="7"/>
        <v>40</v>
      </c>
      <c r="F37" s="34">
        <f t="shared" si="7"/>
        <v>732815</v>
      </c>
      <c r="G37" s="34">
        <f t="shared" si="7"/>
        <v>0</v>
      </c>
      <c r="H37" s="34">
        <f t="shared" si="7"/>
        <v>875623</v>
      </c>
      <c r="I37" s="34">
        <f t="shared" si="7"/>
        <v>0</v>
      </c>
      <c r="J37" s="34">
        <f t="shared" si="7"/>
        <v>437500</v>
      </c>
      <c r="K37" s="34">
        <f t="shared" si="7"/>
        <v>0</v>
      </c>
    </row>
    <row r="38" spans="2:11" s="1" customFormat="1" x14ac:dyDescent="0.25">
      <c r="B38" s="31" t="s">
        <v>33</v>
      </c>
      <c r="C38" s="31">
        <v>648</v>
      </c>
      <c r="D38" s="32">
        <v>1752999</v>
      </c>
      <c r="E38" s="32"/>
      <c r="F38" s="32">
        <v>602840</v>
      </c>
      <c r="G38" s="20"/>
      <c r="H38" s="32">
        <v>699184</v>
      </c>
      <c r="I38" s="32"/>
      <c r="J38" s="32">
        <v>300000</v>
      </c>
      <c r="K38" s="20"/>
    </row>
    <row r="39" spans="2:11" s="1" customFormat="1" x14ac:dyDescent="0.25">
      <c r="B39" s="31" t="s">
        <v>34</v>
      </c>
      <c r="C39" s="31">
        <v>649</v>
      </c>
      <c r="D39" s="32">
        <v>290847</v>
      </c>
      <c r="E39" s="32">
        <v>40</v>
      </c>
      <c r="F39" s="32">
        <v>129975</v>
      </c>
      <c r="G39" s="20"/>
      <c r="H39" s="32">
        <v>176439</v>
      </c>
      <c r="I39" s="32"/>
      <c r="J39" s="32">
        <v>137500</v>
      </c>
      <c r="K39" s="20"/>
    </row>
    <row r="40" spans="2:11" s="1" customFormat="1" x14ac:dyDescent="0.25">
      <c r="B40" s="33" t="s">
        <v>49</v>
      </c>
      <c r="C40" s="33">
        <v>66</v>
      </c>
      <c r="D40" s="34">
        <f t="shared" ref="D40:K40" si="8">SUM(D41)</f>
        <v>139</v>
      </c>
      <c r="E40" s="34">
        <f t="shared" si="8"/>
        <v>0</v>
      </c>
      <c r="F40" s="34">
        <f t="shared" si="8"/>
        <v>21</v>
      </c>
      <c r="G40" s="34">
        <f t="shared" si="8"/>
        <v>0</v>
      </c>
      <c r="H40" s="34">
        <f t="shared" si="8"/>
        <v>25</v>
      </c>
      <c r="I40" s="34">
        <f t="shared" si="8"/>
        <v>0</v>
      </c>
      <c r="J40" s="34">
        <f t="shared" si="8"/>
        <v>100</v>
      </c>
      <c r="K40" s="34">
        <f t="shared" si="8"/>
        <v>0</v>
      </c>
    </row>
    <row r="41" spans="2:11" s="1" customFormat="1" x14ac:dyDescent="0.25">
      <c r="B41" s="31" t="s">
        <v>50</v>
      </c>
      <c r="C41" s="31">
        <v>662</v>
      </c>
      <c r="D41" s="32">
        <v>139</v>
      </c>
      <c r="E41" s="32"/>
      <c r="F41" s="32">
        <v>21</v>
      </c>
      <c r="G41" s="20"/>
      <c r="H41" s="32">
        <v>25</v>
      </c>
      <c r="I41" s="32"/>
      <c r="J41" s="32">
        <v>100</v>
      </c>
      <c r="K41" s="20"/>
    </row>
    <row r="42" spans="2:11" s="1" customFormat="1" x14ac:dyDescent="0.25">
      <c r="B42" s="33" t="s">
        <v>51</v>
      </c>
      <c r="C42" s="35">
        <v>67</v>
      </c>
      <c r="D42" s="36">
        <f t="shared" ref="D42:K42" si="9">SUM(D43:D44)</f>
        <v>28853467</v>
      </c>
      <c r="E42" s="36">
        <f t="shared" si="9"/>
        <v>0</v>
      </c>
      <c r="F42" s="36">
        <f t="shared" si="9"/>
        <v>31962326</v>
      </c>
      <c r="G42" s="36">
        <f t="shared" si="9"/>
        <v>0</v>
      </c>
      <c r="H42" s="36">
        <f t="shared" si="9"/>
        <v>24544027</v>
      </c>
      <c r="I42" s="36">
        <f t="shared" si="9"/>
        <v>0</v>
      </c>
      <c r="J42" s="36">
        <f t="shared" si="9"/>
        <v>34899880</v>
      </c>
      <c r="K42" s="36">
        <f t="shared" si="9"/>
        <v>0</v>
      </c>
    </row>
    <row r="43" spans="2:11" x14ac:dyDescent="0.25">
      <c r="B43" s="44" t="s">
        <v>35</v>
      </c>
      <c r="C43" s="44">
        <v>672</v>
      </c>
      <c r="D43" s="45">
        <v>4745600</v>
      </c>
      <c r="E43" s="45"/>
      <c r="F43" s="45">
        <v>4416800</v>
      </c>
      <c r="G43" s="46"/>
      <c r="H43" s="45">
        <v>4416800</v>
      </c>
      <c r="I43" s="45"/>
      <c r="J43" s="45">
        <v>4599880</v>
      </c>
      <c r="K43" s="46"/>
    </row>
    <row r="44" spans="2:11" s="6" customFormat="1" ht="13.8" thickBot="1" x14ac:dyDescent="0.3">
      <c r="B44" s="38" t="s">
        <v>62</v>
      </c>
      <c r="C44" s="38">
        <v>672</v>
      </c>
      <c r="D44" s="39">
        <v>24107867</v>
      </c>
      <c r="E44" s="39"/>
      <c r="F44" s="39">
        <v>27545526</v>
      </c>
      <c r="G44" s="40"/>
      <c r="H44" s="39">
        <v>20127227</v>
      </c>
      <c r="I44" s="39"/>
      <c r="J44" s="39">
        <v>30300000</v>
      </c>
      <c r="K44" s="40"/>
    </row>
    <row r="45" spans="2:11" ht="14.4" thickTop="1" thickBot="1" x14ac:dyDescent="0.3">
      <c r="B45" s="55" t="s">
        <v>38</v>
      </c>
      <c r="C45" s="56"/>
      <c r="D45" s="16">
        <v>32946430</v>
      </c>
      <c r="E45" s="16">
        <v>800068</v>
      </c>
      <c r="F45" s="16">
        <v>34699692</v>
      </c>
      <c r="G45" s="16">
        <v>880000</v>
      </c>
      <c r="H45" s="16">
        <v>26920389</v>
      </c>
      <c r="I45" s="16">
        <v>654426</v>
      </c>
      <c r="J45" s="16">
        <v>37541980</v>
      </c>
      <c r="K45" s="16">
        <v>900000</v>
      </c>
    </row>
    <row r="46" spans="2:11" x14ac:dyDescent="0.25">
      <c r="B46" s="3" t="s">
        <v>1</v>
      </c>
      <c r="C46" s="3"/>
      <c r="D46" s="3" t="s">
        <v>54</v>
      </c>
      <c r="E46" s="3" t="s">
        <v>11</v>
      </c>
      <c r="F46" s="37"/>
      <c r="G46" s="2" t="s">
        <v>40</v>
      </c>
      <c r="H46" s="2" t="s">
        <v>53</v>
      </c>
      <c r="I46" s="2"/>
      <c r="J46" s="5" t="s">
        <v>2</v>
      </c>
      <c r="K46">
        <v>573350682</v>
      </c>
    </row>
    <row r="47" spans="2:11" x14ac:dyDescent="0.25">
      <c r="B47" s="2"/>
      <c r="C47" s="2"/>
      <c r="D47" s="2"/>
      <c r="E47" s="2"/>
      <c r="F47" s="2"/>
      <c r="G47" s="2"/>
      <c r="H47" s="4"/>
      <c r="I47" s="4"/>
    </row>
    <row r="48" spans="2:11" x14ac:dyDescent="0.25">
      <c r="C48" s="2"/>
      <c r="D48" s="2"/>
      <c r="E48" s="2"/>
    </row>
    <row r="50" spans="5:5" ht="4.5" customHeight="1" x14ac:dyDescent="0.25">
      <c r="E50" s="2"/>
    </row>
  </sheetData>
  <mergeCells count="13">
    <mergeCell ref="B1:G1"/>
    <mergeCell ref="B30:C30"/>
    <mergeCell ref="B45:C45"/>
    <mergeCell ref="D4:E4"/>
    <mergeCell ref="D32:E32"/>
    <mergeCell ref="C2:G2"/>
    <mergeCell ref="C3:G3"/>
    <mergeCell ref="F4:G4"/>
    <mergeCell ref="H4:I4"/>
    <mergeCell ref="J4:K4"/>
    <mergeCell ref="F32:G32"/>
    <mergeCell ref="H32:I32"/>
    <mergeCell ref="J32:K32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2019 N+V</vt:lpstr>
      <vt:lpstr>List3</vt:lpstr>
    </vt:vector>
  </TitlesOfParts>
  <Company>Název společnosti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Vaše jméno</dc:creator>
  <cp:lastModifiedBy>Julie Smitalová</cp:lastModifiedBy>
  <cp:lastPrinted>2019-10-11T09:05:21Z</cp:lastPrinted>
  <dcterms:created xsi:type="dcterms:W3CDTF">2008-09-12T08:06:51Z</dcterms:created>
  <dcterms:modified xsi:type="dcterms:W3CDTF">2019-12-16T08:23:23Z</dcterms:modified>
</cp:coreProperties>
</file>